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Kylešovice" sheetId="1" r:id="rId4"/>
  </sheets>
  <definedNames/>
  <calcPr/>
  <extLst>
    <ext uri="GoogleSheetsCustomDataVersion2">
      <go:sheetsCustomData xmlns:go="http://customooxmlschemas.google.com/" r:id="rId5" roundtripDataChecksum="vzYdgZlOCpNGYRJY4gSW6D+Y48fJazv/IhQ2nvgWgns="/>
    </ext>
  </extLst>
</workbook>
</file>

<file path=xl/sharedStrings.xml><?xml version="1.0" encoding="utf-8"?>
<sst xmlns="http://schemas.openxmlformats.org/spreadsheetml/2006/main" count="65" uniqueCount="51">
  <si>
    <t xml:space="preserve">Pokud zadávací dokumentace obsahuje požadavky na určité obchodní názvy nebo odkazy na obchodní firmy, názvy nebo jména a příjmení nebo jsou pro jeho organizační složku příznačné, např. patenty a vynálezy, užitné vzory, normy, průmyslové vzory, ochranné známky nebo označení původu, účastník zadávacího řízení to při zpracování nabídky bude chápat jako vymezení kvalitativního standardu. V tomto případě je účastník zadávacího řízení oprávněn v nabídce uvést i jiné, kvalitativně a technicky obdobné řešení, které splňuje minimálně požadované standardy a odpovídá uvedeným parametrům. </t>
  </si>
  <si>
    <t>Konektivita - Základní škola Opava, Kylešovice</t>
  </si>
  <si>
    <t>Požadováné řešení musí být v plném souladu s dokumentem„STANDARD KONEKTIVITY ŠKOL.pdf“. Dodavatel se zavazuje zpracovat a předat podklady k prokázání splnění Standardu konektivity škol formou záveřečné technické zprávy.</t>
  </si>
  <si>
    <t>Název</t>
  </si>
  <si>
    <t>Popis - minimální požadavky</t>
  </si>
  <si>
    <t xml:space="preserve"> </t>
  </si>
  <si>
    <t>Mn.</t>
  </si>
  <si>
    <t>Cena/ks</t>
  </si>
  <si>
    <t>Cena bez DPH</t>
  </si>
  <si>
    <t>DPH 21%</t>
  </si>
  <si>
    <t>Cena s DPH</t>
  </si>
  <si>
    <t>Název výrobce a PN produktu (případně jiná specifikace)</t>
  </si>
  <si>
    <t>Firewall</t>
  </si>
  <si>
    <t>Firewall typu Next Generation, HTTP/HTTPS Web Filtering, Antivir/Antispam Services, loadballancing, aplikační kontrolu na síťové úrovni, která umožňuje zobrazení využití webových aplikací, Advanced Malware Protection, Ochrana pomocí Intrusion Prevention (IPS) - možnost definování vlastních signatur, licence na min. 5 let provozu, propustnost firewallu min. 10Gbps, NGFW propustnost min. 1 Gbps, Propustnost IPS min. 1,4 Gbps, IPsec VPN min. 6,5 Gbps, NetFlow, porty minimálně 1x console port, 1x USB port, 2x GE RJ45/SFP, 6x GbE. Cena včetně instalace, implementace a dopravy.</t>
  </si>
  <si>
    <t>ks</t>
  </si>
  <si>
    <t>Server</t>
  </si>
  <si>
    <t>umístění do Racku, velikost min.2U, serverový CPU min. 16 jader a 27500 bodu dle www.cpubenchmark.net v době podání nabídky, možnost rozšíření o další CPU, paměť min. 128GB DDR4, složení disků minimálně 2x 2,5" SSD min. 960 GB SATA s certifikací pro servery a 4x 2,5" HDD min. 2,4TB SAS 10k rpm 12G, řadič s RAID 5 a s min. 4 GB baterií zálohovanou cache, Lan porty min. 4x 1GE, možnost vzdáleného ovládání na HW úrovni s reálným náhledem na instalovaný OS, redundantní zdroj min. 800W.</t>
  </si>
  <si>
    <t>soubor</t>
  </si>
  <si>
    <t>Implementační práce</t>
  </si>
  <si>
    <t>Součástí dodávky budou následující implementační práce: Předimplementační analýza provedení instalace dodávaných zařízení dle přiloženého rozsahu, Instalace Hypervizoru, vytvoření VM s instalací dodávaného serverového OS, implementace doménového řešení na dodávané verzi serverového OS, konfigurace služeb serveru pro naplnění specifikace - Standard konektivity škol.pdf</t>
  </si>
  <si>
    <t>člověkoden</t>
  </si>
  <si>
    <t xml:space="preserve">Serverový OS </t>
  </si>
  <si>
    <t>Trvalá licence aktuálního serverového OS kompatibilního se stávajícím systémem školy Microsoft Windows Server s podporou Virtualizace a licenci pro min. 2x VM, splňujíci specifické pravidla dle - Standard konektivity škol.pdf, včetně licence pro min. 250ks zařízení.</t>
  </si>
  <si>
    <t>Antivir - koncové zařízení</t>
  </si>
  <si>
    <t>komplexní antivirový, antimalware, antispyware systém pro koncové body PC/NTB/Tablety- X86/X64/ARM64, monitoring PC, personální firewall, personální IPS, ochrana před neautorizovaným zásahem na stanici, systém pro blokaci exploitů ZD ( java, MS Office, PDF ...), kontrola šifr. spojení, ochrana před zapojením stanice do Bootnetu, detekce rootkitů,  vzdálená správa- admin. konzole, podpora Windows 7/10/11, Linux, MacOS, Android, aktualizace na dobu min. 5 let,  podpora v českém jazyce.</t>
  </si>
  <si>
    <t>Antivir - Server</t>
  </si>
  <si>
    <t>Antivirový systém pro kontrolu hrozeb, aktualizace online, antivir, podpora nabízeného serverového OS, aktualizace na dobu min. 5 let, stejný výrobce jako u Antivirového řešení pro koncové zařízení.</t>
  </si>
  <si>
    <t>SW nástroj pro administraci uživatelských účtů</t>
  </si>
  <si>
    <t>Základní požadované vlastnosti:
prostředí v Češtině, včetně podpory v českém jazyce, možnost nasazení jako Virtual Appliance nebo HW box.
Integrovaný Service Desk, Integrované napojení na externí SMS bránu.
Možnost nastavení správcovských rolí: - Globální správce; - Administrátor s omezenými právy pouze na vybrané skupiny (vytváření účtů, resety hesel, omezení přístupu apod.) s možnosti jednotlivé práva přidávat či odebírat globálním správcem
Uživatelské rozhraní pro zakládání a rušení uživatelských účtů, skupin zabezpečení, organizačních jednotek
Uživatelské rozhraní pro importování uživatelských účty z Bakalářů, Školy OnLine
Možnost hromadného i jednotlivého resetu hesla s možností odeslání hesla přes SMS bránu, nebo vytvoření tiskové sestavy pro tisk hesel a následné odstřižení pro předání jednotlivým uživatelům
Možnost editace uživatelské e-mailové adresy
Možnost vytvářet hostovské účty pro návštěvy školy s časovým omezením a omezeným přístupem pouze do internetu. Možnost generování hesla a odesláním formou SMS včetně informace o délce platnosti účtu.
Uživatelská editace vyučovacích hodin a přestávek (z důvodu blokací internetu pouze na jednu vyučovací hodinu)
Možnost zablokovat přístup k internetu přes účet správce pro danou skupinu s možností rychlého výběru na jak dlouho (min. 1 vyučovací hodina – právě probíhající, 1 den – do konce kalendářního dne, trvale, výběr období od-do )
Možnost omezovat přístup na webové stránky s nevhodným obsahem dle definovaných kategorií po skupinách.
Cena včetně instalace, konfigurace a dopravy.</t>
  </si>
  <si>
    <t>Systém pro Logování</t>
  </si>
  <si>
    <t>Virtuální apliance pro Logování a Monitorování, software určený ke sběru dat a jejich ukládání v časové ose min. 3. měs. Logování přístupu uživatelů do sítě umožňující dohledání vazeb IP adresa – čas – uživatel, Spolupracující s Identity Managementem, parametry dle specifikace standard konektivity škol.pdf. Cena včetně instalace, implementace a dopravy.</t>
  </si>
  <si>
    <t>Síťový přepínač - typ 1</t>
  </si>
  <si>
    <t>Switch 48G + 4SFP port - min. 48x 10/100/1000BASE-T Port, 4x 1G SFP port, min. 370W CL4 PoE, interní AC, Switching Capacity min. 104 Gbps, podpora IEEE 802.1X,  IEEE 802.1Q,  IEEE 802.1S, možnost uložení více konfiguračních souborů, Centralizovaná správa podporující konfiguraci a náhled na všechny přepínače formou grafického rozhraní, včetně licence pokud je potřeba. Cena včetně instalace, konfigurace a dopravy.</t>
  </si>
  <si>
    <t>Síťový přepínač - typ 2</t>
  </si>
  <si>
    <t>Switch 24G + 4SFP port - min. 24x 10/100/1000BASE-T Port, 4x 1G SFP port, interní AC, Switching Capacity min. 56 Gbps, podpora IEEE 802.1X,  IEEE 802.1Q,  IEEE 802.1S, možnost uložení více konfiguračních souborů, Centralizovaná správa podporující konfiguraci a náhled na všechny přepínače formou grafického rozhraní, včetně licence pokud je potřeba. Cena včetně instalace, konfigurace a dopravy.</t>
  </si>
  <si>
    <t>Síťový přepínač - typ 3</t>
  </si>
  <si>
    <t>Switch 12G + 2SFP port - min. 12x 10/100/1000BASE-T Port, 2x 1G SFP port, min. 120W CL4 PoE, interní AC, Switching Capacity min. 32 Gbps, podpora IEEE 802.1X,  IEEE 802.1Q,  IEEE 802.1S, možnost uložení více konfiguračních souborů, Centralizovaná správa podporující konfiguraci a náhled na všechny přepínače formou grafického rozhraní, včetně licence pokud je potřeba. Cena včetně instalace, konfigurace a dopravy.</t>
  </si>
  <si>
    <t>SFP modul</t>
  </si>
  <si>
    <t>SFP transceiver 1,25Gbps, 1000BASE-LX, SM, 1310nm, LC duplex, DMI, kompatibilní s dodávanými síťovými přepínači.</t>
  </si>
  <si>
    <t xml:space="preserve">Access point </t>
  </si>
  <si>
    <t>wifi AP pro pokrytí WiFi signálem 2,4GHz i 5GHz s plnou podporou norem 802.11a/b/g/n/ac/ax, podpora protokolu IEEE 802.1X, 802.1Q, podpora WPA2, PoE, multi SSID, Centrální správa formou interního virtuálního kontroleru, který je součásti systému AP, podpora mechanismu izolace klientů, propustnost min. 1,2 Gb/s v pásmu 5 GHz (2x2 MIMO) a min. 574 Mb/s v pásmu 2.4 GHz (2x2 MIMO), minimálně 1x 10/100/1000 RJ-45 LAN, držák s možností přichycení na zeď i strop. Cena včetně instalace, konfigurace a dopravy.</t>
  </si>
  <si>
    <t>Záložní NAS</t>
  </si>
  <si>
    <t>NAS pro montáž do racku 1U, Procesor min. 2 jádra, paměť min. 2GB DDR4, min. 4x pozice pro HDD 3,5", disky vyměnitelné za provozu. Podpora: RAID 0, 1, 5, 10.; USB: min. 1x USB 3.0 port, Ethernet: min. 2x 1GbE. Cena včetně dopravy, montáže, instalace, odzkoušení.</t>
  </si>
  <si>
    <t>HDD 4TB</t>
  </si>
  <si>
    <t>3.5" HDD min. 4TB pro dodávaný NAS, určené pro provoz 24/7</t>
  </si>
  <si>
    <t>SW pro Backup a Restore VM</t>
  </si>
  <si>
    <t>Licence SW pro Zálohování a obnovu, pro zálohování dodávané virtualizační platformy s možností instalace na dodávaný NAS nebo Server, komponenty a funkcionality pro zálohování a replikaci VM, nástroj s integrovaným plánovačem záloh, snadná obnova VM. Součástí dodávky NAS a souvisejících položek bude instalace, konfigurace zálohování dodávaných VM.</t>
  </si>
  <si>
    <t>UPS 3000VA</t>
  </si>
  <si>
    <t>záložní zdroj min. 3000VA, Line Interaktivní, výstupní porty minimálně 8x IEC 320 C13, Lan Karta pro správu UPS, montáž do Racku max. 2U. Cena včetně dopravy, montáže, instalace, odzkoušení</t>
  </si>
  <si>
    <t>Konektivita školy celkem</t>
  </si>
  <si>
    <t>UCHAZEČ VYPLNÍ POUZE ŽLUTÁ POLÍČKA !!!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</si>
</sst>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11">
    <font>
      <sz val="10.0"/>
      <color rgb="FF000000"/>
      <name val="Arial"/>
      <scheme val="minor"/>
    </font>
    <font>
      <sz val="9.0"/>
      <color theme="1"/>
      <name val="Calibri"/>
    </font>
    <font>
      <b/>
      <sz val="14.0"/>
      <color theme="1"/>
      <name val="Calibri"/>
    </font>
    <font/>
    <font>
      <sz val="9.0"/>
      <color rgb="FFFF0000"/>
      <name val="Calibri"/>
    </font>
    <font>
      <b/>
      <sz val="10.0"/>
      <color rgb="FFFFFFFF"/>
      <name val="Calibri"/>
    </font>
    <font>
      <b/>
      <sz val="10.0"/>
      <color theme="1"/>
      <name val="Calibri"/>
    </font>
    <font>
      <b/>
      <sz val="9.0"/>
      <color theme="1"/>
      <name val="Calibri"/>
    </font>
    <font>
      <sz val="10.0"/>
      <color theme="1"/>
      <name val="Calibri"/>
    </font>
    <font>
      <b/>
      <sz val="12.0"/>
      <color theme="1"/>
      <name val="Calibri"/>
    </font>
    <font>
      <sz val="10.0"/>
      <color theme="1"/>
      <name val="Arial"/>
    </font>
  </fonts>
  <fills count="7">
    <fill>
      <patternFill patternType="none"/>
    </fill>
    <fill>
      <patternFill patternType="lightGray"/>
    </fill>
    <fill>
      <patternFill patternType="solid">
        <fgColor rgb="FFD8D8D8"/>
        <bgColor rgb="FFD8D8D8"/>
      </patternFill>
    </fill>
    <fill>
      <patternFill patternType="solid">
        <fgColor rgb="FFF2F2F2"/>
        <bgColor rgb="FFF2F2F2"/>
      </patternFill>
    </fill>
    <fill>
      <patternFill patternType="solid">
        <fgColor rgb="FFFFC000"/>
        <bgColor rgb="FFFFC000"/>
      </patternFill>
    </fill>
    <fill>
      <patternFill patternType="solid">
        <fgColor rgb="FFFFFF00"/>
        <bgColor rgb="FFFFFF00"/>
      </patternFill>
    </fill>
    <fill>
      <patternFill patternType="solid">
        <fgColor rgb="FFBDD6EE"/>
        <bgColor rgb="FFBDD6EE"/>
      </patternFill>
    </fill>
  </fills>
  <borders count="18">
    <border/>
    <border>
      <left/>
      <top/>
    </border>
    <border>
      <top/>
    </border>
    <border>
      <right/>
      <top/>
    </border>
    <border>
      <left/>
      <bottom/>
    </border>
    <border>
      <bottom/>
    </border>
    <border>
      <right/>
      <bottom/>
    </border>
    <border>
      <left style="thin">
        <color rgb="FF000000"/>
      </left>
      <top/>
      <bottom style="thin">
        <color rgb="FF000000"/>
      </bottom>
    </border>
    <border>
      <top/>
      <bottom style="thin">
        <color rgb="FF000000"/>
      </bottom>
    </border>
    <border>
      <right/>
      <top/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/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/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left/>
      <right style="thin">
        <color rgb="FF000000"/>
      </right>
      <top/>
      <bottom style="thin">
        <color rgb="FF000000"/>
      </bottom>
    </border>
    <border>
      <left/>
      <right/>
      <top/>
    </border>
    <border>
      <left/>
      <right/>
      <bottom/>
    </border>
  </borders>
  <cellStyleXfs count="1">
    <xf borderId="0" fillId="0" fontId="0" numFmtId="0" applyAlignment="1" applyFont="1"/>
  </cellStyleXfs>
  <cellXfs count="39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horizontal="left" shrinkToFit="0" vertical="center" wrapText="1"/>
    </xf>
    <xf borderId="1" fillId="2" fontId="2" numFmtId="0" xfId="0" applyAlignment="1" applyBorder="1" applyFill="1" applyFont="1">
      <alignment horizontal="center" shrinkToFit="0" vertical="center" wrapText="1"/>
    </xf>
    <xf borderId="2" fillId="0" fontId="3" numFmtId="0" xfId="0" applyBorder="1" applyFont="1"/>
    <xf borderId="3" fillId="0" fontId="3" numFmtId="0" xfId="0" applyBorder="1" applyFont="1"/>
    <xf borderId="4" fillId="0" fontId="3" numFmtId="0" xfId="0" applyBorder="1" applyFont="1"/>
    <xf borderId="5" fillId="0" fontId="3" numFmtId="0" xfId="0" applyBorder="1" applyFont="1"/>
    <xf borderId="6" fillId="0" fontId="3" numFmtId="0" xfId="0" applyBorder="1" applyFont="1"/>
    <xf borderId="7" fillId="3" fontId="4" numFmtId="0" xfId="0" applyAlignment="1" applyBorder="1" applyFill="1" applyFont="1">
      <alignment horizontal="center" shrinkToFit="0" vertical="center" wrapText="1"/>
    </xf>
    <xf borderId="8" fillId="0" fontId="3" numFmtId="0" xfId="0" applyBorder="1" applyFont="1"/>
    <xf borderId="9" fillId="0" fontId="3" numFmtId="0" xfId="0" applyBorder="1" applyFont="1"/>
    <xf borderId="10" fillId="4" fontId="5" numFmtId="3" xfId="0" applyAlignment="1" applyBorder="1" applyFill="1" applyFont="1" applyNumberFormat="1">
      <alignment horizontal="center" shrinkToFit="0" vertical="center" wrapText="1"/>
    </xf>
    <xf borderId="10" fillId="4" fontId="5" numFmtId="3" xfId="0" applyAlignment="1" applyBorder="1" applyFont="1" applyNumberFormat="1">
      <alignment shrinkToFit="0" vertical="center" wrapText="1"/>
    </xf>
    <xf borderId="11" fillId="4" fontId="5" numFmtId="3" xfId="0" applyAlignment="1" applyBorder="1" applyFont="1" applyNumberFormat="1">
      <alignment horizontal="center" shrinkToFit="0" vertical="center" wrapText="1"/>
    </xf>
    <xf borderId="12" fillId="4" fontId="5" numFmtId="3" xfId="0" applyAlignment="1" applyBorder="1" applyFont="1" applyNumberFormat="1">
      <alignment horizontal="center" shrinkToFit="0" vertical="center" wrapText="1"/>
    </xf>
    <xf borderId="10" fillId="4" fontId="6" numFmtId="0" xfId="0" applyAlignment="1" applyBorder="1" applyFont="1">
      <alignment shrinkToFit="0" vertical="center" wrapText="1"/>
    </xf>
    <xf borderId="13" fillId="0" fontId="1" numFmtId="0" xfId="0" applyAlignment="1" applyBorder="1" applyFont="1">
      <alignment horizontal="center" vertical="center"/>
    </xf>
    <xf borderId="13" fillId="0" fontId="1" numFmtId="0" xfId="0" applyAlignment="1" applyBorder="1" applyFont="1">
      <alignment horizontal="left" shrinkToFit="0" vertical="center" wrapText="1"/>
    </xf>
    <xf borderId="10" fillId="0" fontId="1" numFmtId="0" xfId="0" applyAlignment="1" applyBorder="1" applyFont="1">
      <alignment horizontal="center" vertical="center"/>
    </xf>
    <xf borderId="10" fillId="5" fontId="1" numFmtId="2" xfId="0" applyAlignment="1" applyBorder="1" applyFill="1" applyFont="1" applyNumberFormat="1">
      <alignment horizontal="center" vertical="center"/>
    </xf>
    <xf borderId="10" fillId="0" fontId="1" numFmtId="2" xfId="0" applyAlignment="1" applyBorder="1" applyFont="1" applyNumberFormat="1">
      <alignment horizontal="center" shrinkToFit="0" vertical="center" wrapText="1"/>
    </xf>
    <xf borderId="14" fillId="0" fontId="7" numFmtId="2" xfId="0" applyAlignment="1" applyBorder="1" applyFont="1" applyNumberFormat="1">
      <alignment horizontal="center" shrinkToFit="0" vertical="center" wrapText="1"/>
    </xf>
    <xf borderId="10" fillId="5" fontId="6" numFmtId="0" xfId="0" applyAlignment="1" applyBorder="1" applyFont="1">
      <alignment shrinkToFit="0" vertical="center" wrapText="1"/>
    </xf>
    <xf borderId="14" fillId="0" fontId="1" numFmtId="49" xfId="0" applyAlignment="1" applyBorder="1" applyFont="1" applyNumberFormat="1">
      <alignment horizontal="left" shrinkToFit="0" vertical="center" wrapText="1"/>
    </xf>
    <xf borderId="10" fillId="0" fontId="1" numFmtId="0" xfId="0" applyAlignment="1" applyBorder="1" applyFont="1">
      <alignment horizontal="center" readingOrder="0" vertical="center"/>
    </xf>
    <xf borderId="10" fillId="2" fontId="8" numFmtId="0" xfId="0" applyBorder="1" applyFont="1"/>
    <xf borderId="13" fillId="0" fontId="1" numFmtId="0" xfId="0" applyAlignment="1" applyBorder="1" applyFont="1">
      <alignment horizontal="center" shrinkToFit="0" vertical="center" wrapText="1"/>
    </xf>
    <xf borderId="10" fillId="2" fontId="8" numFmtId="0" xfId="0" applyAlignment="1" applyBorder="1" applyFont="1">
      <alignment shrinkToFit="0" wrapText="1"/>
    </xf>
    <xf borderId="10" fillId="0" fontId="1" numFmtId="0" xfId="0" applyAlignment="1" applyBorder="1" applyFont="1">
      <alignment horizontal="center" shrinkToFit="0" vertical="center" wrapText="1"/>
    </xf>
    <xf borderId="10" fillId="6" fontId="9" numFmtId="0" xfId="0" applyBorder="1" applyFill="1" applyFont="1"/>
    <xf borderId="10" fillId="6" fontId="9" numFmtId="0" xfId="0" applyAlignment="1" applyBorder="1" applyFont="1">
      <alignment horizontal="center" shrinkToFit="0" vertical="center" wrapText="1"/>
    </xf>
    <xf borderId="10" fillId="6" fontId="9" numFmtId="0" xfId="0" applyAlignment="1" applyBorder="1" applyFont="1">
      <alignment horizontal="center"/>
    </xf>
    <xf borderId="10" fillId="6" fontId="9" numFmtId="2" xfId="0" applyAlignment="1" applyBorder="1" applyFont="1" applyNumberFormat="1">
      <alignment horizontal="center"/>
    </xf>
    <xf borderId="15" fillId="6" fontId="9" numFmtId="0" xfId="0" applyBorder="1" applyFont="1"/>
    <xf borderId="0" fillId="0" fontId="1" numFmtId="0" xfId="0" applyFont="1"/>
    <xf borderId="16" fillId="5" fontId="1" numFmtId="0" xfId="0" applyAlignment="1" applyBorder="1" applyFont="1">
      <alignment horizontal="center"/>
    </xf>
    <xf borderId="0" fillId="0" fontId="1" numFmtId="0" xfId="0" applyAlignment="1" applyFont="1">
      <alignment horizontal="center"/>
    </xf>
    <xf borderId="17" fillId="0" fontId="3" numFmtId="0" xfId="0" applyBorder="1" applyFont="1"/>
    <xf borderId="0" fillId="0" fontId="10" numFmtId="2" xfId="0" applyFont="1" applyNumberForma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0"/>
  <cols>
    <col customWidth="1" min="1" max="1" width="15.63"/>
    <col customWidth="1" min="2" max="2" width="84.63"/>
    <col customWidth="1" min="3" max="3" width="8.63"/>
    <col customWidth="1" min="4" max="4" width="3.88"/>
    <col customWidth="1" min="5" max="5" width="8.0"/>
    <col customWidth="1" min="6" max="6" width="11.75"/>
    <col customWidth="1" min="7" max="7" width="11.5"/>
    <col customWidth="1" min="8" max="8" width="12.75"/>
    <col customWidth="1" min="9" max="9" width="14.13"/>
    <col customWidth="1" min="10" max="26" width="8.38"/>
  </cols>
  <sheetData>
    <row r="1" ht="45.0" customHeight="1">
      <c r="A1" s="1" t="s">
        <v>0</v>
      </c>
    </row>
    <row r="2" ht="12.75" customHeight="1">
      <c r="A2" s="2" t="s">
        <v>1</v>
      </c>
      <c r="B2" s="3"/>
      <c r="C2" s="3"/>
      <c r="D2" s="3"/>
      <c r="E2" s="3"/>
      <c r="F2" s="3"/>
      <c r="G2" s="3"/>
      <c r="H2" s="3"/>
      <c r="I2" s="4"/>
    </row>
    <row r="3" ht="12.75" customHeight="1">
      <c r="A3" s="5"/>
      <c r="B3" s="6"/>
      <c r="C3" s="6"/>
      <c r="D3" s="6"/>
      <c r="E3" s="6"/>
      <c r="F3" s="6"/>
      <c r="G3" s="6"/>
      <c r="H3" s="6"/>
      <c r="I3" s="7"/>
    </row>
    <row r="4" ht="20.25" customHeight="1">
      <c r="A4" s="8" t="s">
        <v>2</v>
      </c>
      <c r="B4" s="9"/>
      <c r="C4" s="9"/>
      <c r="D4" s="9"/>
      <c r="E4" s="9"/>
      <c r="F4" s="9"/>
      <c r="G4" s="9"/>
      <c r="H4" s="9"/>
      <c r="I4" s="10"/>
    </row>
    <row r="5" ht="42.0" customHeight="1">
      <c r="A5" s="11" t="s">
        <v>3</v>
      </c>
      <c r="B5" s="12" t="s">
        <v>4</v>
      </c>
      <c r="C5" s="13" t="s">
        <v>5</v>
      </c>
      <c r="D5" s="11" t="s">
        <v>6</v>
      </c>
      <c r="E5" s="11" t="s">
        <v>7</v>
      </c>
      <c r="F5" s="11" t="s">
        <v>8</v>
      </c>
      <c r="G5" s="11" t="s">
        <v>9</v>
      </c>
      <c r="H5" s="14" t="s">
        <v>10</v>
      </c>
      <c r="I5" s="15" t="s">
        <v>11</v>
      </c>
    </row>
    <row r="6" ht="72.0" customHeight="1">
      <c r="A6" s="16" t="s">
        <v>12</v>
      </c>
      <c r="B6" s="17" t="s">
        <v>13</v>
      </c>
      <c r="C6" s="18" t="s">
        <v>14</v>
      </c>
      <c r="D6" s="18">
        <v>1.0</v>
      </c>
      <c r="E6" s="19">
        <v>0.0</v>
      </c>
      <c r="F6" s="20">
        <f t="shared" ref="F6:F22" si="1">ABS(D6*E6)</f>
        <v>0</v>
      </c>
      <c r="G6" s="20">
        <f t="shared" ref="G6:G23" si="2">ABS(H6-F6)</f>
        <v>0</v>
      </c>
      <c r="H6" s="21">
        <f t="shared" ref="H6:H23" si="3">ABS(F6*1.21)</f>
        <v>0</v>
      </c>
      <c r="I6" s="22"/>
    </row>
    <row r="7">
      <c r="A7" s="18" t="s">
        <v>15</v>
      </c>
      <c r="B7" s="17" t="s">
        <v>16</v>
      </c>
      <c r="C7" s="18" t="s">
        <v>17</v>
      </c>
      <c r="D7" s="18">
        <v>1.0</v>
      </c>
      <c r="E7" s="19">
        <v>0.0</v>
      </c>
      <c r="F7" s="20">
        <f t="shared" si="1"/>
        <v>0</v>
      </c>
      <c r="G7" s="20">
        <f t="shared" si="2"/>
        <v>0</v>
      </c>
      <c r="H7" s="21">
        <f t="shared" si="3"/>
        <v>0</v>
      </c>
      <c r="I7" s="22"/>
    </row>
    <row r="8" ht="53.25" customHeight="1">
      <c r="A8" s="16" t="s">
        <v>18</v>
      </c>
      <c r="B8" s="23" t="s">
        <v>19</v>
      </c>
      <c r="C8" s="18" t="s">
        <v>20</v>
      </c>
      <c r="D8" s="24">
        <v>16.0</v>
      </c>
      <c r="E8" s="19">
        <v>0.0</v>
      </c>
      <c r="F8" s="20">
        <f t="shared" si="1"/>
        <v>0</v>
      </c>
      <c r="G8" s="20">
        <f t="shared" si="2"/>
        <v>0</v>
      </c>
      <c r="H8" s="21">
        <f t="shared" si="3"/>
        <v>0</v>
      </c>
      <c r="I8" s="25"/>
    </row>
    <row r="9" ht="44.25" customHeight="1">
      <c r="A9" s="26" t="s">
        <v>21</v>
      </c>
      <c r="B9" s="17" t="s">
        <v>22</v>
      </c>
      <c r="C9" s="18" t="s">
        <v>17</v>
      </c>
      <c r="D9" s="18">
        <v>1.0</v>
      </c>
      <c r="E9" s="19">
        <v>0.0</v>
      </c>
      <c r="F9" s="20">
        <f t="shared" si="1"/>
        <v>0</v>
      </c>
      <c r="G9" s="20">
        <f t="shared" si="2"/>
        <v>0</v>
      </c>
      <c r="H9" s="21">
        <f t="shared" si="3"/>
        <v>0</v>
      </c>
      <c r="I9" s="27"/>
    </row>
    <row r="10" ht="72.75" customHeight="1">
      <c r="A10" s="28" t="s">
        <v>23</v>
      </c>
      <c r="B10" s="17" t="s">
        <v>24</v>
      </c>
      <c r="C10" s="18" t="s">
        <v>14</v>
      </c>
      <c r="D10" s="18">
        <v>250.0</v>
      </c>
      <c r="E10" s="19">
        <v>0.0</v>
      </c>
      <c r="F10" s="20">
        <f t="shared" si="1"/>
        <v>0</v>
      </c>
      <c r="G10" s="20">
        <f t="shared" si="2"/>
        <v>0</v>
      </c>
      <c r="H10" s="21">
        <f t="shared" si="3"/>
        <v>0</v>
      </c>
      <c r="I10" s="27"/>
    </row>
    <row r="11" ht="28.5" customHeight="1">
      <c r="A11" s="28" t="s">
        <v>25</v>
      </c>
      <c r="B11" s="17" t="s">
        <v>26</v>
      </c>
      <c r="C11" s="18" t="s">
        <v>14</v>
      </c>
      <c r="D11" s="18">
        <v>1.0</v>
      </c>
      <c r="E11" s="19">
        <v>0.0</v>
      </c>
      <c r="F11" s="20">
        <f t="shared" si="1"/>
        <v>0</v>
      </c>
      <c r="G11" s="20">
        <f t="shared" si="2"/>
        <v>0</v>
      </c>
      <c r="H11" s="21">
        <f t="shared" si="3"/>
        <v>0</v>
      </c>
      <c r="I11" s="27"/>
    </row>
    <row r="12">
      <c r="A12" s="26" t="s">
        <v>27</v>
      </c>
      <c r="B12" s="17" t="s">
        <v>28</v>
      </c>
      <c r="C12" s="18" t="s">
        <v>17</v>
      </c>
      <c r="D12" s="18">
        <v>1.0</v>
      </c>
      <c r="E12" s="19">
        <v>0.0</v>
      </c>
      <c r="F12" s="20">
        <f t="shared" si="1"/>
        <v>0</v>
      </c>
      <c r="G12" s="20">
        <f t="shared" si="2"/>
        <v>0</v>
      </c>
      <c r="H12" s="21">
        <f t="shared" si="3"/>
        <v>0</v>
      </c>
      <c r="I12" s="22"/>
    </row>
    <row r="13" ht="48.75" customHeight="1">
      <c r="A13" s="28" t="s">
        <v>29</v>
      </c>
      <c r="B13" s="17" t="s">
        <v>30</v>
      </c>
      <c r="C13" s="18" t="s">
        <v>14</v>
      </c>
      <c r="D13" s="18">
        <v>1.0</v>
      </c>
      <c r="E13" s="19">
        <v>0.0</v>
      </c>
      <c r="F13" s="20">
        <f t="shared" si="1"/>
        <v>0</v>
      </c>
      <c r="G13" s="20">
        <f t="shared" si="2"/>
        <v>0</v>
      </c>
      <c r="H13" s="21">
        <f t="shared" si="3"/>
        <v>0</v>
      </c>
      <c r="I13" s="27"/>
    </row>
    <row r="14" ht="54.0" customHeight="1">
      <c r="A14" s="16" t="s">
        <v>31</v>
      </c>
      <c r="B14" s="17" t="s">
        <v>32</v>
      </c>
      <c r="C14" s="16" t="s">
        <v>14</v>
      </c>
      <c r="D14" s="16">
        <v>5.0</v>
      </c>
      <c r="E14" s="19">
        <v>0.0</v>
      </c>
      <c r="F14" s="20">
        <f t="shared" si="1"/>
        <v>0</v>
      </c>
      <c r="G14" s="20">
        <f t="shared" si="2"/>
        <v>0</v>
      </c>
      <c r="H14" s="21">
        <f t="shared" si="3"/>
        <v>0</v>
      </c>
      <c r="I14" s="22"/>
    </row>
    <row r="15" ht="60.0" customHeight="1">
      <c r="A15" s="16" t="s">
        <v>33</v>
      </c>
      <c r="B15" s="17" t="s">
        <v>34</v>
      </c>
      <c r="C15" s="18" t="s">
        <v>14</v>
      </c>
      <c r="D15" s="18">
        <v>3.0</v>
      </c>
      <c r="E15" s="19">
        <v>0.0</v>
      </c>
      <c r="F15" s="20">
        <f t="shared" si="1"/>
        <v>0</v>
      </c>
      <c r="G15" s="20">
        <f t="shared" si="2"/>
        <v>0</v>
      </c>
      <c r="H15" s="21">
        <f t="shared" si="3"/>
        <v>0</v>
      </c>
      <c r="I15" s="22"/>
    </row>
    <row r="16" ht="56.25" customHeight="1">
      <c r="A16" s="16" t="s">
        <v>35</v>
      </c>
      <c r="B16" s="17" t="s">
        <v>36</v>
      </c>
      <c r="C16" s="18" t="s">
        <v>14</v>
      </c>
      <c r="D16" s="24">
        <v>2.0</v>
      </c>
      <c r="E16" s="19">
        <v>0.0</v>
      </c>
      <c r="F16" s="20">
        <f t="shared" si="1"/>
        <v>0</v>
      </c>
      <c r="G16" s="20">
        <f t="shared" si="2"/>
        <v>0</v>
      </c>
      <c r="H16" s="21">
        <f t="shared" si="3"/>
        <v>0</v>
      </c>
      <c r="I16" s="22"/>
    </row>
    <row r="17" ht="28.5" customHeight="1">
      <c r="A17" s="16" t="s">
        <v>37</v>
      </c>
      <c r="B17" s="17" t="s">
        <v>38</v>
      </c>
      <c r="C17" s="18" t="s">
        <v>14</v>
      </c>
      <c r="D17" s="18">
        <v>20.0</v>
      </c>
      <c r="E17" s="19">
        <v>0.0</v>
      </c>
      <c r="F17" s="20">
        <f t="shared" si="1"/>
        <v>0</v>
      </c>
      <c r="G17" s="20">
        <f t="shared" si="2"/>
        <v>0</v>
      </c>
      <c r="H17" s="21">
        <f t="shared" si="3"/>
        <v>0</v>
      </c>
      <c r="I17" s="25"/>
    </row>
    <row r="18" ht="71.25" customHeight="1">
      <c r="A18" s="18" t="s">
        <v>39</v>
      </c>
      <c r="B18" s="17" t="s">
        <v>40</v>
      </c>
      <c r="C18" s="18" t="s">
        <v>14</v>
      </c>
      <c r="D18" s="18">
        <v>40.0</v>
      </c>
      <c r="E18" s="19">
        <v>0.0</v>
      </c>
      <c r="F18" s="20">
        <f t="shared" si="1"/>
        <v>0</v>
      </c>
      <c r="G18" s="20">
        <f t="shared" si="2"/>
        <v>0</v>
      </c>
      <c r="H18" s="21">
        <f t="shared" si="3"/>
        <v>0</v>
      </c>
      <c r="I18" s="22"/>
    </row>
    <row r="19" ht="46.5" customHeight="1">
      <c r="A19" s="28" t="s">
        <v>41</v>
      </c>
      <c r="B19" s="17" t="s">
        <v>42</v>
      </c>
      <c r="C19" s="18" t="s">
        <v>14</v>
      </c>
      <c r="D19" s="18">
        <v>1.0</v>
      </c>
      <c r="E19" s="19">
        <v>0.0</v>
      </c>
      <c r="F19" s="20">
        <f t="shared" si="1"/>
        <v>0</v>
      </c>
      <c r="G19" s="20">
        <f t="shared" si="2"/>
        <v>0</v>
      </c>
      <c r="H19" s="21">
        <f t="shared" si="3"/>
        <v>0</v>
      </c>
      <c r="I19" s="25"/>
    </row>
    <row r="20" ht="28.5" customHeight="1">
      <c r="A20" s="28" t="s">
        <v>43</v>
      </c>
      <c r="B20" s="17" t="s">
        <v>44</v>
      </c>
      <c r="C20" s="18" t="s">
        <v>14</v>
      </c>
      <c r="D20" s="18">
        <v>4.0</v>
      </c>
      <c r="E20" s="19">
        <v>0.0</v>
      </c>
      <c r="F20" s="20">
        <f t="shared" si="1"/>
        <v>0</v>
      </c>
      <c r="G20" s="20">
        <f t="shared" si="2"/>
        <v>0</v>
      </c>
      <c r="H20" s="21">
        <f t="shared" si="3"/>
        <v>0</v>
      </c>
      <c r="I20" s="25"/>
    </row>
    <row r="21" ht="52.5" customHeight="1">
      <c r="A21" s="28" t="s">
        <v>45</v>
      </c>
      <c r="B21" s="17" t="s">
        <v>46</v>
      </c>
      <c r="C21" s="18" t="s">
        <v>14</v>
      </c>
      <c r="D21" s="18">
        <v>1.0</v>
      </c>
      <c r="E21" s="19">
        <v>0.0</v>
      </c>
      <c r="F21" s="20">
        <f t="shared" si="1"/>
        <v>0</v>
      </c>
      <c r="G21" s="20">
        <f t="shared" si="2"/>
        <v>0</v>
      </c>
      <c r="H21" s="21">
        <f t="shared" si="3"/>
        <v>0</v>
      </c>
      <c r="I21" s="25"/>
    </row>
    <row r="22" ht="30.0" customHeight="1">
      <c r="A22" s="28" t="s">
        <v>47</v>
      </c>
      <c r="B22" s="17" t="s">
        <v>48</v>
      </c>
      <c r="C22" s="18" t="s">
        <v>14</v>
      </c>
      <c r="D22" s="18">
        <v>1.0</v>
      </c>
      <c r="E22" s="19">
        <v>0.0</v>
      </c>
      <c r="F22" s="20">
        <f t="shared" si="1"/>
        <v>0</v>
      </c>
      <c r="G22" s="20">
        <f t="shared" si="2"/>
        <v>0</v>
      </c>
      <c r="H22" s="21">
        <f t="shared" si="3"/>
        <v>0</v>
      </c>
      <c r="I22" s="25"/>
    </row>
    <row r="23" ht="12.75" customHeight="1">
      <c r="A23" s="29"/>
      <c r="B23" s="30" t="s">
        <v>49</v>
      </c>
      <c r="C23" s="31"/>
      <c r="D23" s="31"/>
      <c r="E23" s="32"/>
      <c r="F23" s="32">
        <f>SUM(F6:F22)</f>
        <v>0</v>
      </c>
      <c r="G23" s="32">
        <f t="shared" si="2"/>
        <v>0</v>
      </c>
      <c r="H23" s="32">
        <f t="shared" si="3"/>
        <v>0</v>
      </c>
      <c r="I23" s="33"/>
    </row>
    <row r="24" ht="12.75" customHeight="1">
      <c r="A24" s="34"/>
      <c r="B24" s="35" t="s">
        <v>50</v>
      </c>
      <c r="C24" s="36"/>
      <c r="D24" s="36"/>
      <c r="E24" s="36"/>
      <c r="F24" s="36"/>
      <c r="G24" s="36"/>
      <c r="H24" s="36"/>
      <c r="I24" s="34"/>
    </row>
    <row r="25" ht="12.75" customHeight="1">
      <c r="A25" s="34"/>
      <c r="B25" s="37"/>
      <c r="C25" s="36"/>
      <c r="D25" s="36"/>
      <c r="E25" s="36"/>
      <c r="F25" s="36"/>
      <c r="G25" s="36"/>
      <c r="H25" s="36"/>
      <c r="I25" s="34"/>
    </row>
    <row r="26" ht="12.75" customHeight="1">
      <c r="E26" s="38"/>
    </row>
    <row r="27" ht="12.75" customHeight="1"/>
    <row r="28" ht="12.75" customHeight="1"/>
    <row r="29" ht="12.75" customHeight="1"/>
    <row r="30" ht="12.75" customHeight="1"/>
    <row r="31" ht="12.75" customHeight="1"/>
    <row r="32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mergeCells count="4">
    <mergeCell ref="A1:I1"/>
    <mergeCell ref="A2:I3"/>
    <mergeCell ref="A4:I4"/>
    <mergeCell ref="B24:B25"/>
  </mergeCells>
  <printOptions/>
  <pageMargins bottom="0.787401575" footer="0.0" header="0.0" left="0.7" right="0.7" top="0.787401575"/>
  <pageSetup orientation="landscape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2018-04-10T08:25:02Z</dcterms:created>
</cp:coreProperties>
</file>